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79CBCE92-DACD-43C5-B92F-7363A37C6187}" xr6:coauthVersionLast="46" xr6:coauthVersionMax="46" xr10:uidLastSave="{00000000-0000-0000-0000-000000000000}"/>
  <bookViews>
    <workbookView xWindow="1536" yWindow="1536" windowWidth="9864" windowHeight="11244" xr2:uid="{98DC8665-E3A7-48B7-984D-DBEE840341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  <c r="F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H8" i="1"/>
  <c r="F8" i="1"/>
  <c r="F7" i="1"/>
  <c r="H7" i="1" s="1"/>
  <c r="F6" i="1"/>
  <c r="H6" i="1" s="1"/>
  <c r="F5" i="1"/>
  <c r="H5" i="1" s="1"/>
  <c r="F4" i="1"/>
  <c r="H4" i="1" s="1"/>
  <c r="H16" i="1" l="1"/>
  <c r="C18" i="1" s="1"/>
</calcChain>
</file>

<file path=xl/sharedStrings.xml><?xml version="1.0" encoding="utf-8"?>
<sst xmlns="http://schemas.openxmlformats.org/spreadsheetml/2006/main" count="23" uniqueCount="22">
  <si>
    <t>Construction Costs of High Tunnels, $/2000 square feet</t>
  </si>
  <si>
    <t>Component</t>
  </si>
  <si>
    <t>Labor</t>
  </si>
  <si>
    <t>Machinery</t>
  </si>
  <si>
    <t>Materials</t>
  </si>
  <si>
    <t>Total Cost</t>
  </si>
  <si>
    <t>Useful Life</t>
  </si>
  <si>
    <t>10 year Cost</t>
  </si>
  <si>
    <t>Inserting poles and setting posts</t>
  </si>
  <si>
    <t>Assembling the frame</t>
  </si>
  <si>
    <t>Treating and setting baseboards</t>
  </si>
  <si>
    <t>Pulling plastic</t>
  </si>
  <si>
    <t>Channel lock installation</t>
  </si>
  <si>
    <t>Shutter vents</t>
  </si>
  <si>
    <t>Electrical</t>
  </si>
  <si>
    <t>Miscellaneous hardware and tools</t>
  </si>
  <si>
    <t>Cost Per Month</t>
  </si>
  <si>
    <t>Adapted from Kansas high tunnel budgets developed by Tom Buller, Dr. Cary Rivard, and Kimberly Oxley.</t>
  </si>
  <si>
    <t>End and sidewall installation</t>
  </si>
  <si>
    <t>Trenching and laying water pipes</t>
  </si>
  <si>
    <t>Trellis purlin installation</t>
  </si>
  <si>
    <t>Site evaluation and soil preparation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</si>
</sst>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164" fontId="2" fillId="0" borderId="0" xfId="0" applyNumberFormat="1" applyFont="1"/>
    <xf numFmtId="3" fontId="2" fillId="0" borderId="0" xfId="0" applyNumberFormat="1" applyFont="1"/>
    <xf numFmtId="4" fontId="2" fillId="2" borderId="2" xfId="0" applyNumberFormat="1" applyFont="1" applyFill="1" applyBorder="1"/>
    <xf numFmtId="164" fontId="2" fillId="2" borderId="2" xfId="0" applyNumberFormat="1" applyFont="1" applyFill="1" applyBorder="1"/>
    <xf numFmtId="0" fontId="2" fillId="2" borderId="0" xfId="0" applyFont="1" applyFill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F5962-4A10-400E-82B2-A301C6A4542A}">
  <dimension ref="B2:H21"/>
  <sheetViews>
    <sheetView showGridLines="0" tabSelected="1" workbookViewId="0">
      <selection activeCell="B1" sqref="B1"/>
    </sheetView>
  </sheetViews>
  <sheetFormatPr defaultRowHeight="14.4" x14ac:dyDescent="0.3"/>
  <cols>
    <col min="1" max="1" width="3.109375" customWidth="1"/>
    <col min="2" max="2" width="41.5546875" customWidth="1"/>
    <col min="3" max="3" width="10.109375" bestFit="1" customWidth="1"/>
    <col min="4" max="4" width="11.5546875" bestFit="1" customWidth="1"/>
    <col min="5" max="5" width="10.109375" bestFit="1" customWidth="1"/>
    <col min="6" max="6" width="11.33203125" bestFit="1" customWidth="1"/>
    <col min="7" max="7" width="11.5546875" bestFit="1" customWidth="1"/>
    <col min="8" max="8" width="13.109375" bestFit="1" customWidth="1"/>
  </cols>
  <sheetData>
    <row r="2" spans="2:8" ht="17.399999999999999" x14ac:dyDescent="0.4">
      <c r="B2" s="1" t="s">
        <v>0</v>
      </c>
      <c r="C2" s="2"/>
      <c r="D2" s="2"/>
      <c r="E2" s="2"/>
      <c r="F2" s="2"/>
      <c r="G2" s="2"/>
      <c r="H2" s="2"/>
    </row>
    <row r="3" spans="2:8" ht="17.399999999999999" x14ac:dyDescent="0.4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2:8" ht="17.399999999999999" x14ac:dyDescent="0.4">
      <c r="B4" s="2" t="s">
        <v>21</v>
      </c>
      <c r="C4" s="4">
        <v>312.88</v>
      </c>
      <c r="D4" s="4">
        <v>69.849999999999994</v>
      </c>
      <c r="E4" s="4"/>
      <c r="F4" s="4">
        <f t="shared" ref="F4:F15" si="0">SUM(C4:E4)</f>
        <v>382.73</v>
      </c>
      <c r="G4" s="5">
        <v>10</v>
      </c>
      <c r="H4" s="4">
        <f>F4/(G4/10)</f>
        <v>382.73</v>
      </c>
    </row>
    <row r="5" spans="2:8" ht="17.399999999999999" x14ac:dyDescent="0.4">
      <c r="B5" s="2" t="s">
        <v>19</v>
      </c>
      <c r="C5" s="4">
        <v>14.2</v>
      </c>
      <c r="D5" s="4"/>
      <c r="E5" s="4">
        <v>100</v>
      </c>
      <c r="F5" s="4">
        <f t="shared" si="0"/>
        <v>114.2</v>
      </c>
      <c r="G5" s="5">
        <v>10</v>
      </c>
      <c r="H5" s="4">
        <f t="shared" ref="H5:H15" si="1">F5/(G5/10)</f>
        <v>114.2</v>
      </c>
    </row>
    <row r="6" spans="2:8" ht="17.399999999999999" x14ac:dyDescent="0.4">
      <c r="B6" s="2" t="s">
        <v>8</v>
      </c>
      <c r="C6" s="4">
        <v>283.92</v>
      </c>
      <c r="D6" s="4">
        <v>159.24</v>
      </c>
      <c r="E6" s="4">
        <v>211.2</v>
      </c>
      <c r="F6" s="4">
        <f t="shared" si="0"/>
        <v>654.36</v>
      </c>
      <c r="G6" s="5">
        <v>10</v>
      </c>
      <c r="H6" s="4">
        <f t="shared" si="1"/>
        <v>654.36</v>
      </c>
    </row>
    <row r="7" spans="2:8" ht="17.399999999999999" x14ac:dyDescent="0.4">
      <c r="B7" s="2" t="s">
        <v>9</v>
      </c>
      <c r="C7" s="4">
        <v>283.92</v>
      </c>
      <c r="D7" s="4"/>
      <c r="E7" s="4">
        <v>7048.8</v>
      </c>
      <c r="F7" s="4">
        <f t="shared" si="0"/>
        <v>7332.72</v>
      </c>
      <c r="G7" s="5">
        <v>10</v>
      </c>
      <c r="H7" s="4">
        <f t="shared" si="1"/>
        <v>7332.72</v>
      </c>
    </row>
    <row r="8" spans="2:8" ht="17.399999999999999" x14ac:dyDescent="0.4">
      <c r="B8" s="2" t="s">
        <v>10</v>
      </c>
      <c r="C8" s="4">
        <v>94.64</v>
      </c>
      <c r="D8" s="4"/>
      <c r="E8" s="4">
        <v>119.64</v>
      </c>
      <c r="F8" s="4">
        <f t="shared" si="0"/>
        <v>214.28</v>
      </c>
      <c r="G8" s="5">
        <v>10</v>
      </c>
      <c r="H8" s="4">
        <f t="shared" si="1"/>
        <v>214.28</v>
      </c>
    </row>
    <row r="9" spans="2:8" ht="17.399999999999999" x14ac:dyDescent="0.4">
      <c r="B9" s="2" t="s">
        <v>18</v>
      </c>
      <c r="C9" s="4">
        <v>473.2</v>
      </c>
      <c r="D9" s="4"/>
      <c r="E9" s="4">
        <v>337</v>
      </c>
      <c r="F9" s="4">
        <f t="shared" si="0"/>
        <v>810.2</v>
      </c>
      <c r="G9" s="5">
        <v>10</v>
      </c>
      <c r="H9" s="4">
        <f t="shared" si="1"/>
        <v>810.2</v>
      </c>
    </row>
    <row r="10" spans="2:8" ht="17.399999999999999" x14ac:dyDescent="0.4">
      <c r="B10" s="2" t="s">
        <v>11</v>
      </c>
      <c r="C10" s="4">
        <v>94.64</v>
      </c>
      <c r="D10" s="4"/>
      <c r="E10" s="4">
        <v>656</v>
      </c>
      <c r="F10" s="4">
        <f t="shared" si="0"/>
        <v>750.64</v>
      </c>
      <c r="G10" s="5">
        <v>3</v>
      </c>
      <c r="H10" s="4">
        <f t="shared" si="1"/>
        <v>2502.1333333333332</v>
      </c>
    </row>
    <row r="11" spans="2:8" ht="17.399999999999999" x14ac:dyDescent="0.4">
      <c r="B11" s="2" t="s">
        <v>12</v>
      </c>
      <c r="C11" s="4">
        <v>23.66</v>
      </c>
      <c r="D11" s="4"/>
      <c r="E11" s="4"/>
      <c r="F11" s="4">
        <f t="shared" si="0"/>
        <v>23.66</v>
      </c>
      <c r="G11" s="5">
        <v>10</v>
      </c>
      <c r="H11" s="4">
        <f t="shared" si="1"/>
        <v>23.66</v>
      </c>
    </row>
    <row r="12" spans="2:8" ht="17.399999999999999" x14ac:dyDescent="0.4">
      <c r="B12" s="2" t="s">
        <v>13</v>
      </c>
      <c r="C12" s="4">
        <v>0</v>
      </c>
      <c r="D12" s="4"/>
      <c r="E12" s="4">
        <v>612</v>
      </c>
      <c r="F12" s="4">
        <f t="shared" si="0"/>
        <v>612</v>
      </c>
      <c r="G12" s="5">
        <v>10</v>
      </c>
      <c r="H12" s="4">
        <f t="shared" si="1"/>
        <v>612</v>
      </c>
    </row>
    <row r="13" spans="2:8" ht="17.399999999999999" x14ac:dyDescent="0.4">
      <c r="B13" s="2" t="s">
        <v>20</v>
      </c>
      <c r="C13" s="4">
        <v>141.96</v>
      </c>
      <c r="D13" s="4"/>
      <c r="E13" s="4">
        <v>221.3</v>
      </c>
      <c r="F13" s="4">
        <f t="shared" si="0"/>
        <v>363.26</v>
      </c>
      <c r="G13" s="5">
        <v>10</v>
      </c>
      <c r="H13" s="4">
        <f t="shared" si="1"/>
        <v>363.26</v>
      </c>
    </row>
    <row r="14" spans="2:8" ht="17.399999999999999" x14ac:dyDescent="0.4">
      <c r="B14" s="2" t="s">
        <v>14</v>
      </c>
      <c r="C14" s="4">
        <v>116.56</v>
      </c>
      <c r="D14" s="4"/>
      <c r="E14" s="4"/>
      <c r="F14" s="4">
        <f t="shared" si="0"/>
        <v>116.56</v>
      </c>
      <c r="G14" s="5">
        <v>10</v>
      </c>
      <c r="H14" s="4">
        <f t="shared" si="1"/>
        <v>116.56</v>
      </c>
    </row>
    <row r="15" spans="2:8" ht="17.399999999999999" x14ac:dyDescent="0.4">
      <c r="B15" s="2" t="s">
        <v>15</v>
      </c>
      <c r="C15" s="4"/>
      <c r="D15" s="4"/>
      <c r="E15" s="4">
        <v>100</v>
      </c>
      <c r="F15" s="4">
        <f t="shared" si="0"/>
        <v>100</v>
      </c>
      <c r="G15" s="5">
        <v>10</v>
      </c>
      <c r="H15" s="4">
        <f t="shared" si="1"/>
        <v>100</v>
      </c>
    </row>
    <row r="16" spans="2:8" ht="18" thickBot="1" x14ac:dyDescent="0.45">
      <c r="B16" s="6" t="s">
        <v>5</v>
      </c>
      <c r="C16" s="7">
        <f>SUM(C4:C15)</f>
        <v>1839.5800000000002</v>
      </c>
      <c r="D16" s="7">
        <f t="shared" ref="D16:E16" si="2">SUM(D4:D15)</f>
        <v>229.09</v>
      </c>
      <c r="E16" s="7">
        <f t="shared" si="2"/>
        <v>9405.9399999999987</v>
      </c>
      <c r="F16" s="7">
        <f>SUM(C16:E16)</f>
        <v>11474.609999999999</v>
      </c>
      <c r="G16" s="7"/>
      <c r="H16" s="7">
        <f>SUM(H4:H15)</f>
        <v>13226.103333333334</v>
      </c>
    </row>
    <row r="17" spans="2:8" ht="17.399999999999999" x14ac:dyDescent="0.4">
      <c r="B17" s="2"/>
      <c r="C17" s="2"/>
      <c r="D17" s="2"/>
      <c r="E17" s="2"/>
      <c r="F17" s="2"/>
      <c r="G17" s="2"/>
      <c r="H17" s="2"/>
    </row>
    <row r="18" spans="2:8" ht="17.399999999999999" x14ac:dyDescent="0.4">
      <c r="B18" s="8" t="s">
        <v>16</v>
      </c>
      <c r="C18" s="9">
        <f>H16/(10*12)</f>
        <v>110.21752777777779</v>
      </c>
      <c r="D18" s="2"/>
      <c r="E18" s="2"/>
      <c r="F18" s="2"/>
      <c r="G18" s="2"/>
      <c r="H18" s="2"/>
    </row>
    <row r="19" spans="2:8" ht="17.399999999999999" x14ac:dyDescent="0.4">
      <c r="B19" s="2"/>
      <c r="C19" s="2"/>
      <c r="D19" s="2"/>
      <c r="E19" s="2"/>
      <c r="F19" s="2"/>
      <c r="G19" s="2"/>
      <c r="H19" s="2"/>
    </row>
    <row r="20" spans="2:8" ht="17.399999999999999" x14ac:dyDescent="0.4">
      <c r="B20" s="2" t="s">
        <v>17</v>
      </c>
      <c r="C20" s="2"/>
      <c r="D20" s="2"/>
      <c r="E20" s="2"/>
      <c r="F20" s="2"/>
      <c r="G20" s="2"/>
      <c r="H20" s="2"/>
    </row>
    <row r="21" spans="2:8" ht="17.399999999999999" x14ac:dyDescent="0.4">
      <c r="B21" s="2"/>
      <c r="C21" s="2"/>
      <c r="D21" s="2"/>
      <c r="E21" s="2"/>
      <c r="F21" s="2"/>
      <c r="G21" s="2"/>
      <c r="H2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Kruse</dc:creator>
  <cp:lastModifiedBy>Jackson, Lauren</cp:lastModifiedBy>
  <dcterms:created xsi:type="dcterms:W3CDTF">2021-01-29T04:13:47Z</dcterms:created>
  <dcterms:modified xsi:type="dcterms:W3CDTF">2021-03-31T20:04:42Z</dcterms:modified>
</cp:coreProperties>
</file>